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<sst xmlns="http://schemas.openxmlformats.org/spreadsheetml/2006/main" count="100" uniqueCount="84">
  <si>
    <t>Classi di superficie (mq)</t>
  </si>
  <si>
    <t>Alloggi (n°)</t>
  </si>
  <si>
    <t>Superficie utile abitabile (mq)</t>
  </si>
  <si>
    <t>Rapporto rispetto al totale Su</t>
  </si>
  <si>
    <t>% Incremento (art.5)</t>
  </si>
  <si>
    <t>% Incremento per classi di superficie</t>
  </si>
  <si>
    <t>(1)</t>
  </si>
  <si>
    <t>(2)</t>
  </si>
  <si>
    <t>(3)</t>
  </si>
  <si>
    <t>(5)</t>
  </si>
  <si>
    <t>(4) = (3) : Su</t>
  </si>
  <si>
    <t>(6) = (4) x (5)</t>
  </si>
  <si>
    <t>&gt; 110 --&gt;  130</t>
  </si>
  <si>
    <t>&gt;  95 --&gt;  110</t>
  </si>
  <si>
    <t>&gt; 130 --&gt;  160</t>
  </si>
  <si>
    <t>&gt; 160</t>
  </si>
  <si>
    <t>&lt; = 95</t>
  </si>
  <si>
    <t>Su</t>
  </si>
  <si>
    <t>Destinazioni</t>
  </si>
  <si>
    <t>(7)</t>
  </si>
  <si>
    <t>(8)</t>
  </si>
  <si>
    <t>Superfice netta di servizi ed accessori (mq.)</t>
  </si>
  <si>
    <t>a</t>
  </si>
  <si>
    <t>b</t>
  </si>
  <si>
    <t>c</t>
  </si>
  <si>
    <t>Androni d'ingresso e porticati liberi</t>
  </si>
  <si>
    <t>d</t>
  </si>
  <si>
    <t>Logge e balconi</t>
  </si>
  <si>
    <t>Snr</t>
  </si>
  <si>
    <t>Snr/Su x 100 =</t>
  </si>
  <si>
    <t>Intervalli di varibailità del rapporto percent. Snr/Su x 100</t>
  </si>
  <si>
    <t>% di incremento</t>
  </si>
  <si>
    <t>(9)</t>
  </si>
  <si>
    <t>(10)</t>
  </si>
  <si>
    <t>(11)</t>
  </si>
  <si>
    <t>&lt; = 50</t>
  </si>
  <si>
    <t>&gt; 50 --&gt; 75</t>
  </si>
  <si>
    <t>&gt; 75 --&gt; 100</t>
  </si>
  <si>
    <t>&gt; 100</t>
  </si>
  <si>
    <t>SUPERFICI RESIDENZIALI E RELATIVI SERVIZI ED ACCESSORI</t>
  </si>
  <si>
    <t>(17)</t>
  </si>
  <si>
    <t>(18)</t>
  </si>
  <si>
    <t>(19)</t>
  </si>
  <si>
    <t>Sigla</t>
  </si>
  <si>
    <t>Denominazione</t>
  </si>
  <si>
    <t>Superficie (mq.)</t>
  </si>
  <si>
    <t>4=1+3</t>
  </si>
  <si>
    <t>Su (art.3)</t>
  </si>
  <si>
    <t>Snr (art.2)</t>
  </si>
  <si>
    <t>60% Snr</t>
  </si>
  <si>
    <t>Sc (art.2)</t>
  </si>
  <si>
    <t>I1</t>
  </si>
  <si>
    <t>I2</t>
  </si>
  <si>
    <t>Superficie utile abitabile</t>
  </si>
  <si>
    <t>Superficie netta non residenziale</t>
  </si>
  <si>
    <t>Superficie ragguagliata</t>
  </si>
  <si>
    <t>Superficie complessiva</t>
  </si>
  <si>
    <t>SUPERFICI PER ATTIVITA' TURISTICHE, COMMERCIALI E DIREZIONALI E RELATIVI ACCESSORI</t>
  </si>
  <si>
    <t>(20)</t>
  </si>
  <si>
    <t>(21)</t>
  </si>
  <si>
    <t>(22)</t>
  </si>
  <si>
    <t>Superficie accessori</t>
  </si>
  <si>
    <t>Superfice totale non residenziale</t>
  </si>
  <si>
    <t>(12)</t>
  </si>
  <si>
    <t>(13)</t>
  </si>
  <si>
    <t>(14)</t>
  </si>
  <si>
    <t>Numero di caratteristi che</t>
  </si>
  <si>
    <t>I3</t>
  </si>
  <si>
    <t>Classe edificio</t>
  </si>
  <si>
    <t>(15)</t>
  </si>
  <si>
    <t>(16)</t>
  </si>
  <si>
    <t>TOTALE INCREMENTI I = I1+I2+I3</t>
  </si>
  <si>
    <t>% Maggioraz.</t>
  </si>
  <si>
    <t>A - Costo a mq. Di costruzione (1)</t>
  </si>
  <si>
    <t>€./mq.</t>
  </si>
  <si>
    <t>=</t>
  </si>
  <si>
    <t xml:space="preserve">B - Costo a mq. Di costruzione maggiorato A X (1 + M/100) </t>
  </si>
  <si>
    <t xml:space="preserve">C - Costo di costruzione dell'edificio (Sc + St) x B </t>
  </si>
  <si>
    <t>+</t>
  </si>
  <si>
    <t>Autorimesse                                            singole                collettive</t>
  </si>
  <si>
    <r>
      <t xml:space="preserve">TABELLA 1 - </t>
    </r>
    <r>
      <rPr>
        <sz val="10"/>
        <rFont val="Arial"/>
        <family val="2"/>
      </rPr>
      <t>Incremento per superficie utile abitabile (art. 5)</t>
    </r>
  </si>
  <si>
    <r>
      <t xml:space="preserve">SOMMA </t>
    </r>
  </si>
  <si>
    <t>Ipotesi che ricorre (scrivere 1 nelle relativa casella)</t>
  </si>
  <si>
    <t>Ipotesi che ricorre (scrivere 1 nella relativa casella)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</si>
</sst>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10"/>
      </left>
      <right style="hair"/>
      <top style="medium">
        <color indexed="10"/>
      </top>
      <bottom style="medium">
        <color indexed="10"/>
      </bottom>
    </border>
    <border>
      <left style="hair"/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4" fontId="5" fillId="0" borderId="16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33" borderId="2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34" borderId="23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49" fontId="5" fillId="34" borderId="24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justify" wrapText="1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wrapText="1"/>
    </xf>
    <xf numFmtId="0" fontId="5" fillId="0" borderId="26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 applyProtection="1">
      <alignment horizontal="center"/>
      <protection/>
    </xf>
    <xf numFmtId="0" fontId="5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" fontId="6" fillId="34" borderId="22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4" fontId="6" fillId="35" borderId="0" xfId="0" applyNumberFormat="1" applyFont="1" applyFill="1" applyAlignment="1">
      <alignment/>
    </xf>
    <xf numFmtId="0" fontId="5" fillId="36" borderId="10" xfId="0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5" fillId="37" borderId="23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 horizontal="center" vertical="top" wrapText="1"/>
    </xf>
    <xf numFmtId="49" fontId="5" fillId="36" borderId="13" xfId="0" applyNumberFormat="1" applyFont="1" applyFill="1" applyBorder="1" applyAlignment="1">
      <alignment horizontal="center"/>
    </xf>
    <xf numFmtId="49" fontId="5" fillId="36" borderId="14" xfId="0" applyNumberFormat="1" applyFont="1" applyFill="1" applyBorder="1" applyAlignment="1">
      <alignment horizontal="center"/>
    </xf>
    <xf numFmtId="49" fontId="5" fillId="37" borderId="24" xfId="0" applyNumberFormat="1" applyFont="1" applyFill="1" applyBorder="1" applyAlignment="1">
      <alignment horizontal="center"/>
    </xf>
    <xf numFmtId="49" fontId="5" fillId="37" borderId="12" xfId="0" applyNumberFormat="1" applyFont="1" applyFill="1" applyBorder="1" applyAlignment="1">
      <alignment horizontal="center"/>
    </xf>
    <xf numFmtId="49" fontId="5" fillId="37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vertical="top"/>
    </xf>
    <xf numFmtId="0" fontId="5" fillId="0" borderId="31" xfId="0" applyFont="1" applyBorder="1" applyAlignment="1">
      <alignment horizontal="center"/>
    </xf>
    <xf numFmtId="4" fontId="5" fillId="0" borderId="14" xfId="0" applyNumberFormat="1" applyFont="1" applyBorder="1" applyAlignment="1" applyProtection="1">
      <alignment horizontal="center" vertical="top"/>
      <protection locked="0"/>
    </xf>
    <xf numFmtId="0" fontId="5" fillId="0" borderId="27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top"/>
    </xf>
    <xf numFmtId="0" fontId="5" fillId="0" borderId="29" xfId="0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1" fontId="6" fillId="37" borderId="22" xfId="0" applyNumberFormat="1" applyFont="1" applyFill="1" applyBorder="1" applyAlignment="1" applyProtection="1">
      <alignment/>
      <protection locked="0"/>
    </xf>
    <xf numFmtId="49" fontId="5" fillId="38" borderId="13" xfId="0" applyNumberFormat="1" applyFont="1" applyFill="1" applyBorder="1" applyAlignment="1">
      <alignment horizontal="center"/>
    </xf>
    <xf numFmtId="49" fontId="5" fillId="38" borderId="34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 vertical="top" wrapText="1"/>
    </xf>
    <xf numFmtId="4" fontId="5" fillId="0" borderId="16" xfId="0" applyNumberFormat="1" applyFont="1" applyBorder="1" applyAlignment="1" applyProtection="1">
      <alignment horizontal="center" vertical="top"/>
      <protection locked="0"/>
    </xf>
    <xf numFmtId="0" fontId="5" fillId="33" borderId="36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4" fontId="5" fillId="0" borderId="37" xfId="0" applyNumberFormat="1" applyFont="1" applyBorder="1" applyAlignment="1">
      <alignment horizontal="center" vertical="top"/>
    </xf>
    <xf numFmtId="49" fontId="5" fillId="33" borderId="38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 vertical="top" wrapText="1"/>
    </xf>
    <xf numFmtId="0" fontId="7" fillId="33" borderId="27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164" fontId="6" fillId="35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64" fontId="6" fillId="35" borderId="0" xfId="0" applyNumberFormat="1" applyFont="1" applyFill="1" applyAlignment="1">
      <alignment horizontal="center"/>
    </xf>
    <xf numFmtId="0" fontId="5" fillId="33" borderId="22" xfId="0" applyNumberFormat="1" applyFont="1" applyFill="1" applyBorder="1" applyAlignment="1">
      <alignment/>
    </xf>
    <xf numFmtId="2" fontId="5" fillId="0" borderId="17" xfId="0" applyNumberFormat="1" applyFont="1" applyBorder="1" applyAlignment="1" applyProtection="1">
      <alignment horizontal="center"/>
      <protection locked="0"/>
    </xf>
    <xf numFmtId="4" fontId="6" fillId="33" borderId="39" xfId="0" applyNumberFormat="1" applyFont="1" applyFill="1" applyBorder="1" applyAlignment="1" applyProtection="1">
      <alignment horizontal="center"/>
      <protection/>
    </xf>
    <xf numFmtId="49" fontId="5" fillId="36" borderId="24" xfId="0" applyNumberFormat="1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38" borderId="23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49" fontId="5" fillId="38" borderId="24" xfId="0" applyNumberFormat="1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right" vertical="center" wrapText="1"/>
    </xf>
    <xf numFmtId="0" fontId="0" fillId="0" borderId="40" xfId="0" applyBorder="1" applyAlignment="1">
      <alignment horizontal="right" vertical="center"/>
    </xf>
    <xf numFmtId="0" fontId="5" fillId="33" borderId="41" xfId="0" applyFont="1" applyFill="1" applyBorder="1" applyAlignment="1">
      <alignment horizontal="center" vertical="top" wrapText="1"/>
    </xf>
    <xf numFmtId="0" fontId="5" fillId="33" borderId="42" xfId="0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" fontId="5" fillId="0" borderId="44" xfId="0" applyNumberFormat="1" applyFont="1" applyBorder="1" applyAlignment="1" applyProtection="1">
      <alignment horizontal="center" vertical="top" wrapText="1"/>
      <protection locked="0"/>
    </xf>
    <xf numFmtId="4" fontId="5" fillId="0" borderId="45" xfId="0" applyNumberFormat="1" applyFont="1" applyBorder="1" applyAlignment="1" applyProtection="1">
      <alignment/>
      <protection locked="0"/>
    </xf>
    <xf numFmtId="0" fontId="5" fillId="0" borderId="1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5" borderId="23" xfId="0" applyFont="1" applyFill="1" applyBorder="1" applyAlignment="1">
      <alignment horizontal="center" vertical="top" wrapText="1"/>
    </xf>
    <xf numFmtId="49" fontId="5" fillId="35" borderId="24" xfId="0" applyNumberFormat="1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/>
    </xf>
    <xf numFmtId="49" fontId="5" fillId="35" borderId="12" xfId="0" applyNumberFormat="1" applyFont="1" applyFill="1" applyBorder="1" applyAlignment="1">
      <alignment horizontal="center" vertical="top" wrapText="1"/>
    </xf>
    <xf numFmtId="49" fontId="5" fillId="35" borderId="34" xfId="0" applyNumberFormat="1" applyFont="1" applyFill="1" applyBorder="1" applyAlignment="1">
      <alignment/>
    </xf>
    <xf numFmtId="4" fontId="6" fillId="35" borderId="47" xfId="0" applyNumberFormat="1" applyFont="1" applyFill="1" applyBorder="1" applyAlignment="1">
      <alignment horizontal="center" vertical="center" wrapText="1"/>
    </xf>
    <xf numFmtId="4" fontId="6" fillId="35" borderId="48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5" fillId="33" borderId="49" xfId="0" applyFont="1" applyFill="1" applyBorder="1" applyAlignment="1">
      <alignment horizontal="center" vertical="top" wrapText="1"/>
    </xf>
    <xf numFmtId="0" fontId="5" fillId="33" borderId="42" xfId="0" applyFont="1" applyFill="1" applyBorder="1" applyAlignment="1">
      <alignment horizontal="center" vertical="top" wrapText="1"/>
    </xf>
    <xf numFmtId="49" fontId="5" fillId="33" borderId="35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120" zoomScaleNormal="120" zoomScalePageLayoutView="0" workbookViewId="0" topLeftCell="A1">
      <selection activeCell="H14" sqref="H14"/>
    </sheetView>
  </sheetViews>
  <sheetFormatPr defaultColWidth="9.140625" defaultRowHeight="12.75"/>
  <cols>
    <col min="7" max="7" width="11.8515625" style="0" customWidth="1"/>
  </cols>
  <sheetData>
    <row r="1" spans="1:2" ht="12.75">
      <c r="A1" s="1"/>
      <c r="B1" s="2" t="s">
        <v>80</v>
      </c>
    </row>
    <row r="3" spans="1:10" ht="24.75">
      <c r="A3" s="111" t="s">
        <v>0</v>
      </c>
      <c r="B3" s="112"/>
      <c r="C3" s="3" t="s">
        <v>1</v>
      </c>
      <c r="D3" s="3" t="s">
        <v>2</v>
      </c>
      <c r="E3" s="3" t="s">
        <v>3</v>
      </c>
      <c r="F3" s="131" t="s">
        <v>4</v>
      </c>
      <c r="G3" s="132"/>
      <c r="H3" s="4" t="s">
        <v>5</v>
      </c>
      <c r="I3" s="5"/>
      <c r="J3" s="5"/>
    </row>
    <row r="4" spans="1:10" ht="13.5" thickBot="1">
      <c r="A4" s="113" t="s">
        <v>6</v>
      </c>
      <c r="B4" s="114"/>
      <c r="C4" s="6" t="s">
        <v>7</v>
      </c>
      <c r="D4" s="6" t="s">
        <v>8</v>
      </c>
      <c r="E4" s="7" t="s">
        <v>10</v>
      </c>
      <c r="F4" s="133" t="s">
        <v>9</v>
      </c>
      <c r="G4" s="114"/>
      <c r="H4" s="8" t="s">
        <v>11</v>
      </c>
      <c r="I4" s="9"/>
      <c r="J4" s="9"/>
    </row>
    <row r="5" spans="1:10" ht="13.5" thickBot="1">
      <c r="A5" s="115" t="s">
        <v>16</v>
      </c>
      <c r="B5" s="116"/>
      <c r="C5" s="11"/>
      <c r="D5" s="12"/>
      <c r="E5" s="98" t="e">
        <f>SUM(D5/D10)</f>
        <v>#DIV/0!</v>
      </c>
      <c r="F5" s="134">
        <v>0</v>
      </c>
      <c r="G5" s="135"/>
      <c r="H5" s="14" t="e">
        <f>SUM(E5*F5)</f>
        <v>#DIV/0!</v>
      </c>
      <c r="I5" s="15"/>
      <c r="J5" s="15"/>
    </row>
    <row r="6" spans="1:10" ht="13.5" thickBot="1">
      <c r="A6" s="115" t="s">
        <v>13</v>
      </c>
      <c r="B6" s="116"/>
      <c r="C6" s="11"/>
      <c r="D6" s="12"/>
      <c r="E6" s="13" t="e">
        <f>SUM(D6/D10)</f>
        <v>#DIV/0!</v>
      </c>
      <c r="F6" s="134">
        <v>5</v>
      </c>
      <c r="G6" s="135"/>
      <c r="H6" s="14" t="e">
        <f>SUM(E6*F6)</f>
        <v>#DIV/0!</v>
      </c>
      <c r="I6" s="15"/>
      <c r="J6" s="15"/>
    </row>
    <row r="7" spans="1:10" ht="13.5" thickBot="1">
      <c r="A7" s="115" t="s">
        <v>12</v>
      </c>
      <c r="B7" s="116"/>
      <c r="C7" s="11"/>
      <c r="D7" s="12"/>
      <c r="E7" s="13" t="e">
        <f>SUM(D7/D10)</f>
        <v>#DIV/0!</v>
      </c>
      <c r="F7" s="134">
        <v>15</v>
      </c>
      <c r="G7" s="135"/>
      <c r="H7" s="14" t="e">
        <f>SUM(E7*F7)</f>
        <v>#DIV/0!</v>
      </c>
      <c r="I7" s="15"/>
      <c r="J7" s="15"/>
    </row>
    <row r="8" spans="1:10" ht="13.5" thickBot="1">
      <c r="A8" s="115" t="s">
        <v>14</v>
      </c>
      <c r="B8" s="116"/>
      <c r="C8" s="11"/>
      <c r="D8" s="12"/>
      <c r="E8" s="13" t="e">
        <f>SUM(D8/D10)</f>
        <v>#DIV/0!</v>
      </c>
      <c r="F8" s="134">
        <v>30</v>
      </c>
      <c r="G8" s="135"/>
      <c r="H8" s="14" t="e">
        <f>SUM(E8*F8)</f>
        <v>#DIV/0!</v>
      </c>
      <c r="I8" s="15"/>
      <c r="J8" s="15"/>
    </row>
    <row r="9" spans="1:10" ht="13.5" thickBot="1">
      <c r="A9" s="119" t="s">
        <v>15</v>
      </c>
      <c r="B9" s="120"/>
      <c r="C9" s="11"/>
      <c r="D9" s="12"/>
      <c r="E9" s="17" t="e">
        <f>SUM(D9/D10)</f>
        <v>#DIV/0!</v>
      </c>
      <c r="F9" s="136">
        <v>50</v>
      </c>
      <c r="G9" s="137"/>
      <c r="H9" s="18" t="e">
        <f>SUM(E9*F9)</f>
        <v>#DIV/0!</v>
      </c>
      <c r="I9" s="19"/>
      <c r="J9" s="15"/>
    </row>
    <row r="10" spans="1:10" ht="12.75">
      <c r="A10" s="20"/>
      <c r="B10" s="15"/>
      <c r="C10" s="21" t="s">
        <v>17</v>
      </c>
      <c r="D10" s="99">
        <f>SUM(D5:D9)</f>
        <v>0</v>
      </c>
      <c r="E10" s="15"/>
      <c r="F10" s="15"/>
      <c r="G10" s="15"/>
      <c r="H10" s="21" t="s">
        <v>81</v>
      </c>
      <c r="I10" s="21" t="s">
        <v>51</v>
      </c>
      <c r="J10" s="22" t="e">
        <f>SUM(H5:H9)</f>
        <v>#DIV/0!</v>
      </c>
    </row>
    <row r="11" spans="1:10" ht="12.75">
      <c r="A11" s="1"/>
      <c r="J11" s="23" t="s">
        <v>78</v>
      </c>
    </row>
    <row r="12" spans="1:10" ht="12.75">
      <c r="A12" s="1"/>
      <c r="J12" s="23"/>
    </row>
    <row r="16" ht="12.75">
      <c r="A16" s="1"/>
    </row>
    <row r="17" spans="1:8" ht="41.25">
      <c r="A17" s="123" t="s">
        <v>18</v>
      </c>
      <c r="B17" s="121"/>
      <c r="C17" s="121" t="s">
        <v>21</v>
      </c>
      <c r="D17" s="122"/>
      <c r="F17" s="24" t="s">
        <v>30</v>
      </c>
      <c r="G17" s="25" t="s">
        <v>82</v>
      </c>
      <c r="H17" s="26" t="s">
        <v>31</v>
      </c>
    </row>
    <row r="18" spans="1:12" ht="13.5" thickBot="1">
      <c r="A18" s="124" t="s">
        <v>19</v>
      </c>
      <c r="B18" s="125"/>
      <c r="C18" s="126" t="s">
        <v>20</v>
      </c>
      <c r="D18" s="127"/>
      <c r="E18" s="15"/>
      <c r="F18" s="27" t="s">
        <v>32</v>
      </c>
      <c r="G18" s="28" t="s">
        <v>33</v>
      </c>
      <c r="H18" s="29" t="s">
        <v>34</v>
      </c>
      <c r="I18" s="15"/>
      <c r="J18" s="15"/>
      <c r="K18" s="15"/>
      <c r="L18" s="15"/>
    </row>
    <row r="19" spans="1:12" ht="13.5" thickBot="1">
      <c r="A19" s="30" t="s">
        <v>22</v>
      </c>
      <c r="B19" s="31"/>
      <c r="C19" s="117"/>
      <c r="D19" s="118"/>
      <c r="E19" s="15"/>
      <c r="F19" s="32" t="s">
        <v>35</v>
      </c>
      <c r="G19" s="33">
        <v>0</v>
      </c>
      <c r="H19" s="34">
        <v>0</v>
      </c>
      <c r="I19" s="15"/>
      <c r="J19" s="15"/>
      <c r="K19" s="15"/>
      <c r="L19" s="15"/>
    </row>
    <row r="20" spans="1:12" ht="26.25" thickBot="1">
      <c r="A20" s="35" t="s">
        <v>23</v>
      </c>
      <c r="B20" s="36" t="s">
        <v>79</v>
      </c>
      <c r="C20" s="117"/>
      <c r="D20" s="118"/>
      <c r="E20" s="15"/>
      <c r="F20" s="32" t="s">
        <v>36</v>
      </c>
      <c r="G20" s="33">
        <v>0</v>
      </c>
      <c r="H20" s="34">
        <v>10</v>
      </c>
      <c r="I20" s="15"/>
      <c r="J20" s="15"/>
      <c r="K20" s="15"/>
      <c r="L20" s="15"/>
    </row>
    <row r="21" spans="1:12" ht="25.5" thickBot="1">
      <c r="A21" s="30" t="s">
        <v>24</v>
      </c>
      <c r="B21" s="37" t="s">
        <v>25</v>
      </c>
      <c r="C21" s="117"/>
      <c r="D21" s="118"/>
      <c r="E21" s="15"/>
      <c r="F21" s="32" t="s">
        <v>37</v>
      </c>
      <c r="G21" s="33">
        <v>0</v>
      </c>
      <c r="H21" s="34">
        <v>20</v>
      </c>
      <c r="I21" s="15"/>
      <c r="J21" s="15"/>
      <c r="K21" s="15"/>
      <c r="L21" s="15"/>
    </row>
    <row r="22" spans="1:12" ht="13.5" thickBot="1">
      <c r="A22" s="38" t="s">
        <v>26</v>
      </c>
      <c r="B22" s="39" t="s">
        <v>27</v>
      </c>
      <c r="C22" s="117"/>
      <c r="D22" s="118"/>
      <c r="E22" s="15"/>
      <c r="F22" s="40" t="s">
        <v>38</v>
      </c>
      <c r="G22" s="41">
        <v>0</v>
      </c>
      <c r="H22" s="42">
        <v>30</v>
      </c>
      <c r="I22" s="19"/>
      <c r="J22" s="15"/>
      <c r="K22" s="15"/>
      <c r="L22" s="43"/>
    </row>
    <row r="23" spans="1:12" ht="12.75">
      <c r="A23" s="44"/>
      <c r="B23" s="45" t="s">
        <v>28</v>
      </c>
      <c r="C23" s="128">
        <f>SUM(C19:D22)</f>
        <v>0</v>
      </c>
      <c r="D23" s="129"/>
      <c r="E23" s="15"/>
      <c r="F23" s="15"/>
      <c r="G23" s="46"/>
      <c r="H23" s="15"/>
      <c r="I23" s="47" t="s">
        <v>52</v>
      </c>
      <c r="J23" s="48">
        <f>SUM(G19*H19+G20*H20+G21*H21+G22*H22)</f>
        <v>0</v>
      </c>
      <c r="K23" s="15"/>
      <c r="L23" s="43"/>
    </row>
    <row r="24" spans="1:4" ht="12.75">
      <c r="A24" s="1"/>
      <c r="C24" s="130"/>
      <c r="D24" s="130"/>
    </row>
    <row r="25" spans="1:10" ht="12.75">
      <c r="A25" s="1"/>
      <c r="C25" s="49" t="s">
        <v>29</v>
      </c>
      <c r="D25" s="50" t="e">
        <f>SUM(C23/D10*100)</f>
        <v>#DIV/0!</v>
      </c>
      <c r="J25" s="23" t="s">
        <v>78</v>
      </c>
    </row>
    <row r="27" spans="1:4" ht="12.75">
      <c r="A27" s="102" t="s">
        <v>39</v>
      </c>
      <c r="B27" s="102"/>
      <c r="C27" s="102"/>
      <c r="D27" s="102"/>
    </row>
    <row r="28" spans="1:8" ht="34.5" customHeight="1">
      <c r="A28" s="107" t="s">
        <v>43</v>
      </c>
      <c r="B28" s="108"/>
      <c r="C28" s="51" t="s">
        <v>44</v>
      </c>
      <c r="D28" s="52" t="s">
        <v>45</v>
      </c>
      <c r="E28" s="53"/>
      <c r="F28" s="54" t="s">
        <v>66</v>
      </c>
      <c r="G28" s="55" t="s">
        <v>83</v>
      </c>
      <c r="H28" s="56" t="s">
        <v>31</v>
      </c>
    </row>
    <row r="29" spans="1:10" ht="13.5" thickBot="1">
      <c r="A29" s="100" t="s">
        <v>40</v>
      </c>
      <c r="B29" s="101"/>
      <c r="C29" s="57" t="s">
        <v>41</v>
      </c>
      <c r="D29" s="58" t="s">
        <v>42</v>
      </c>
      <c r="F29" s="59" t="s">
        <v>63</v>
      </c>
      <c r="G29" s="60" t="s">
        <v>64</v>
      </c>
      <c r="H29" s="61" t="s">
        <v>65</v>
      </c>
      <c r="I29" s="15"/>
      <c r="J29" s="15"/>
    </row>
    <row r="30" spans="1:10" ht="18" thickBot="1">
      <c r="A30" s="32">
        <v>1</v>
      </c>
      <c r="B30" s="62" t="s">
        <v>47</v>
      </c>
      <c r="C30" s="63" t="s">
        <v>53</v>
      </c>
      <c r="D30" s="64">
        <f>SUM(D10+0)</f>
        <v>0</v>
      </c>
      <c r="F30" s="10">
        <v>0</v>
      </c>
      <c r="G30" s="11"/>
      <c r="H30" s="65">
        <v>0</v>
      </c>
      <c r="I30" s="15"/>
      <c r="J30" s="15"/>
    </row>
    <row r="31" spans="1:10" ht="18" thickBot="1">
      <c r="A31" s="32">
        <v>2</v>
      </c>
      <c r="B31" s="62" t="s">
        <v>48</v>
      </c>
      <c r="C31" s="63" t="s">
        <v>54</v>
      </c>
      <c r="D31" s="66">
        <f>SUM(C23+0)</f>
        <v>0</v>
      </c>
      <c r="F31" s="10">
        <v>1</v>
      </c>
      <c r="G31" s="11"/>
      <c r="H31" s="65">
        <v>10</v>
      </c>
      <c r="I31" s="15"/>
      <c r="J31" s="15"/>
    </row>
    <row r="32" spans="1:10" ht="18" thickBot="1">
      <c r="A32" s="32">
        <v>3</v>
      </c>
      <c r="B32" s="62" t="s">
        <v>49</v>
      </c>
      <c r="C32" s="63" t="s">
        <v>55</v>
      </c>
      <c r="D32" s="64">
        <f>SUM(D31*0.6)</f>
        <v>0</v>
      </c>
      <c r="F32" s="10">
        <v>2</v>
      </c>
      <c r="G32" s="11"/>
      <c r="H32" s="65">
        <v>20</v>
      </c>
      <c r="I32" s="15"/>
      <c r="J32" s="15"/>
    </row>
    <row r="33" spans="1:10" ht="18" thickBot="1">
      <c r="A33" s="67" t="s">
        <v>46</v>
      </c>
      <c r="B33" s="68" t="s">
        <v>50</v>
      </c>
      <c r="C33" s="69" t="s">
        <v>56</v>
      </c>
      <c r="D33" s="70">
        <f>SUM(D30+D32)</f>
        <v>0</v>
      </c>
      <c r="F33" s="10">
        <v>3</v>
      </c>
      <c r="G33" s="11"/>
      <c r="H33" s="65">
        <v>30</v>
      </c>
      <c r="I33" s="71"/>
      <c r="J33" s="15"/>
    </row>
    <row r="34" spans="1:9" ht="13.5" thickBot="1">
      <c r="A34" s="20"/>
      <c r="B34" s="15"/>
      <c r="C34" s="15"/>
      <c r="D34" s="15"/>
      <c r="F34" s="10">
        <v>4</v>
      </c>
      <c r="G34" s="11"/>
      <c r="H34" s="65">
        <v>40</v>
      </c>
      <c r="I34" s="72"/>
    </row>
    <row r="35" spans="1:9" ht="13.5" thickBot="1">
      <c r="A35" s="102" t="s">
        <v>57</v>
      </c>
      <c r="B35" s="102"/>
      <c r="C35" s="102"/>
      <c r="D35" s="102"/>
      <c r="F35" s="16">
        <v>5</v>
      </c>
      <c r="G35" s="11"/>
      <c r="H35" s="73">
        <v>50</v>
      </c>
      <c r="I35" s="74"/>
    </row>
    <row r="36" spans="1:10" ht="12.75">
      <c r="A36" s="103" t="s">
        <v>43</v>
      </c>
      <c r="B36" s="104"/>
      <c r="C36" s="75" t="s">
        <v>44</v>
      </c>
      <c r="D36" s="76" t="s">
        <v>45</v>
      </c>
      <c r="I36" s="46" t="s">
        <v>67</v>
      </c>
      <c r="J36" s="77">
        <f>SUM(G30*H30+G31*H31+G32*H32+G33*H33+G34*H34+G35*H35)</f>
        <v>0</v>
      </c>
    </row>
    <row r="37" spans="1:4" ht="13.5" thickBot="1">
      <c r="A37" s="105" t="s">
        <v>58</v>
      </c>
      <c r="B37" s="106"/>
      <c r="C37" s="78" t="s">
        <v>59</v>
      </c>
      <c r="D37" s="79" t="s">
        <v>60</v>
      </c>
    </row>
    <row r="38" spans="1:4" ht="17.25" thickBot="1">
      <c r="A38" s="32">
        <v>1</v>
      </c>
      <c r="B38" s="62" t="s">
        <v>47</v>
      </c>
      <c r="C38" s="80" t="s">
        <v>54</v>
      </c>
      <c r="D38" s="81"/>
    </row>
    <row r="39" spans="1:12" ht="17.25" thickBot="1">
      <c r="A39" s="32">
        <v>2</v>
      </c>
      <c r="B39" s="62" t="s">
        <v>48</v>
      </c>
      <c r="C39" s="80" t="s">
        <v>61</v>
      </c>
      <c r="D39" s="81"/>
      <c r="K39" s="82" t="s">
        <v>68</v>
      </c>
      <c r="L39" s="83" t="s">
        <v>72</v>
      </c>
    </row>
    <row r="40" spans="1:12" ht="16.5">
      <c r="A40" s="32">
        <v>3</v>
      </c>
      <c r="B40" s="62" t="s">
        <v>49</v>
      </c>
      <c r="C40" s="84" t="s">
        <v>55</v>
      </c>
      <c r="D40" s="85">
        <f>SUM(D39*0.6)</f>
        <v>0</v>
      </c>
      <c r="K40" s="86" t="s">
        <v>69</v>
      </c>
      <c r="L40" s="87" t="s">
        <v>70</v>
      </c>
    </row>
    <row r="41" spans="1:12" ht="16.5">
      <c r="A41" s="67" t="s">
        <v>46</v>
      </c>
      <c r="B41" s="68" t="s">
        <v>50</v>
      </c>
      <c r="C41" s="88" t="s">
        <v>62</v>
      </c>
      <c r="D41" s="70">
        <f>SUM(D38+D40)</f>
        <v>0</v>
      </c>
      <c r="H41" s="109" t="s">
        <v>71</v>
      </c>
      <c r="I41" s="110"/>
      <c r="J41" s="97" t="e">
        <f>SUM(J36+J23+J10)</f>
        <v>#DIV/0!</v>
      </c>
      <c r="K41" s="89"/>
      <c r="L41" s="90"/>
    </row>
    <row r="42" ht="13.5" thickBot="1">
      <c r="A42" s="1"/>
    </row>
    <row r="43" spans="1:11" ht="13.5" thickBot="1">
      <c r="A43" s="1"/>
      <c r="B43" s="91"/>
      <c r="C43" s="91"/>
      <c r="D43" s="92" t="s">
        <v>73</v>
      </c>
      <c r="E43" s="91"/>
      <c r="G43" s="93"/>
      <c r="H43" s="93"/>
      <c r="I43" s="93" t="s">
        <v>75</v>
      </c>
      <c r="J43" s="94">
        <v>0</v>
      </c>
      <c r="K43" s="95" t="s">
        <v>74</v>
      </c>
    </row>
    <row r="44" spans="1:11" ht="12.75">
      <c r="A44" s="1"/>
      <c r="B44" s="91"/>
      <c r="C44" s="91"/>
      <c r="D44" s="92" t="s">
        <v>76</v>
      </c>
      <c r="E44" s="91"/>
      <c r="F44" s="91"/>
      <c r="G44" s="91"/>
      <c r="H44" s="91"/>
      <c r="I44" s="91" t="s">
        <v>75</v>
      </c>
      <c r="J44" s="96">
        <f>SUM(J43*(1+L41/100))</f>
        <v>0</v>
      </c>
      <c r="K44" s="95" t="s">
        <v>74</v>
      </c>
    </row>
    <row r="45" spans="1:11" ht="12.75">
      <c r="A45" s="1"/>
      <c r="B45" s="91"/>
      <c r="C45" s="91"/>
      <c r="D45" s="92" t="s">
        <v>77</v>
      </c>
      <c r="E45" s="91"/>
      <c r="F45" s="91"/>
      <c r="G45" s="91"/>
      <c r="H45" s="91"/>
      <c r="I45" s="91" t="s">
        <v>75</v>
      </c>
      <c r="J45" s="96">
        <f>SUM((D33+D41)*J44)</f>
        <v>0</v>
      </c>
      <c r="K45" s="95" t="s">
        <v>74</v>
      </c>
    </row>
  </sheetData>
  <sheetProtection/>
  <mergeCells count="31">
    <mergeCell ref="C24:D24"/>
    <mergeCell ref="F3:G3"/>
    <mergeCell ref="F4:G4"/>
    <mergeCell ref="F5:G5"/>
    <mergeCell ref="F6:G6"/>
    <mergeCell ref="F7:G7"/>
    <mergeCell ref="F8:G8"/>
    <mergeCell ref="F9:G9"/>
    <mergeCell ref="C19:D19"/>
    <mergeCell ref="A9:B9"/>
    <mergeCell ref="C17:D17"/>
    <mergeCell ref="A17:B17"/>
    <mergeCell ref="A18:B18"/>
    <mergeCell ref="C18:D18"/>
    <mergeCell ref="C23:D23"/>
    <mergeCell ref="H41:I41"/>
    <mergeCell ref="A3:B3"/>
    <mergeCell ref="A4:B4"/>
    <mergeCell ref="A5:B5"/>
    <mergeCell ref="A6:B6"/>
    <mergeCell ref="C20:D20"/>
    <mergeCell ref="C21:D21"/>
    <mergeCell ref="C22:D22"/>
    <mergeCell ref="A7:B7"/>
    <mergeCell ref="A8:B8"/>
    <mergeCell ref="A29:B29"/>
    <mergeCell ref="A35:D35"/>
    <mergeCell ref="A36:B36"/>
    <mergeCell ref="A37:B37"/>
    <mergeCell ref="A27:D27"/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TECNICO2</dc:creator>
  <cp:keywords/>
  <dc:description/>
  <cp:lastModifiedBy>TECNICO2</cp:lastModifiedBy>
  <dcterms:created xsi:type="dcterms:W3CDTF">2009-01-23T22:36:11Z</dcterms:created>
  <dcterms:modified xsi:type="dcterms:W3CDTF">2019-01-04T10:16:40Z</dcterms:modified>
  <cp:category/>
  <cp:version/>
  <cp:contentType/>
  <cp:contentStatus/>
</cp:coreProperties>
</file>